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Laurel/Desktop/"/>
    </mc:Choice>
  </mc:AlternateContent>
  <xr:revisionPtr revIDLastSave="0" documentId="8_{A58D6633-516B-0C4E-B750-884B01737028}" xr6:coauthVersionLast="47" xr6:coauthVersionMax="47" xr10:uidLastSave="{00000000-0000-0000-0000-000000000000}"/>
  <bookViews>
    <workbookView xWindow="4000" yWindow="1620" windowWidth="19200" windowHeight="1288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44" i="1"/>
  <c r="B63" i="1"/>
  <c r="B82" i="1"/>
  <c r="B26" i="1"/>
  <c r="B45" i="1"/>
  <c r="B64" i="1"/>
  <c r="B83" i="1"/>
  <c r="E91" i="1"/>
  <c r="E92" i="1"/>
  <c r="E93" i="1"/>
  <c r="E94" i="1"/>
  <c r="B87" i="1"/>
  <c r="E72" i="1"/>
  <c r="E73" i="1"/>
  <c r="E74" i="1"/>
  <c r="E75" i="1"/>
  <c r="B68" i="1"/>
  <c r="E53" i="1"/>
  <c r="E54" i="1"/>
  <c r="E55" i="1"/>
  <c r="E56" i="1"/>
  <c r="B49" i="1"/>
  <c r="E34" i="1"/>
  <c r="E35" i="1"/>
  <c r="E36" i="1"/>
  <c r="E37" i="1"/>
  <c r="B30" i="1"/>
  <c r="E15" i="1"/>
  <c r="E16" i="1"/>
  <c r="E17" i="1"/>
  <c r="E18" i="1"/>
  <c r="B11" i="1"/>
  <c r="E19" i="1"/>
  <c r="F15" i="1"/>
  <c r="G15" i="1"/>
  <c r="F16" i="1"/>
  <c r="G16" i="1"/>
  <c r="F17" i="1"/>
  <c r="G17" i="1"/>
  <c r="F18" i="1"/>
  <c r="G18" i="1"/>
  <c r="G21" i="1"/>
  <c r="B27" i="1"/>
  <c r="E38" i="1"/>
  <c r="F34" i="1"/>
  <c r="G34" i="1"/>
  <c r="F35" i="1"/>
  <c r="G35" i="1"/>
  <c r="F36" i="1"/>
  <c r="G36" i="1"/>
  <c r="F37" i="1"/>
  <c r="G37" i="1"/>
  <c r="G40" i="1"/>
  <c r="B46" i="1"/>
  <c r="E57" i="1"/>
  <c r="F53" i="1"/>
  <c r="G53" i="1"/>
  <c r="F54" i="1"/>
  <c r="G54" i="1"/>
  <c r="F55" i="1"/>
  <c r="G55" i="1"/>
  <c r="F56" i="1"/>
  <c r="G56" i="1"/>
  <c r="G59" i="1"/>
  <c r="B65" i="1"/>
  <c r="E76" i="1"/>
  <c r="F72" i="1"/>
  <c r="G72" i="1"/>
  <c r="F73" i="1"/>
  <c r="G73" i="1"/>
  <c r="F74" i="1"/>
  <c r="G74" i="1"/>
  <c r="F75" i="1"/>
  <c r="G75" i="1"/>
  <c r="G78" i="1"/>
  <c r="B84" i="1"/>
  <c r="E95" i="1"/>
  <c r="F91" i="1"/>
  <c r="G91" i="1"/>
  <c r="F92" i="1"/>
  <c r="G92" i="1"/>
  <c r="F93" i="1"/>
  <c r="G93" i="1"/>
  <c r="F94" i="1"/>
  <c r="G94" i="1"/>
  <c r="G97" i="1"/>
  <c r="E7" i="1"/>
  <c r="F96" i="1"/>
  <c r="B88" i="1"/>
  <c r="F77" i="1"/>
  <c r="B69" i="1"/>
  <c r="F58" i="1"/>
  <c r="B50" i="1"/>
  <c r="F39" i="1"/>
  <c r="B31" i="1"/>
  <c r="F20" i="1"/>
  <c r="B12" i="1"/>
</calcChain>
</file>

<file path=xl/sharedStrings.xml><?xml version="1.0" encoding="utf-8"?>
<sst xmlns="http://schemas.openxmlformats.org/spreadsheetml/2006/main" count="103" uniqueCount="26">
  <si>
    <t>F&amp;A Rate 1</t>
  </si>
  <si>
    <t>F&amp;A Rate 2</t>
  </si>
  <si>
    <t>F&amp;A Rate 3</t>
  </si>
  <si>
    <t>MDTC:</t>
  </si>
  <si>
    <t>End Date:</t>
  </si>
  <si>
    <t>Start Date:</t>
  </si>
  <si>
    <t>F&amp;A</t>
  </si>
  <si>
    <t>Total Days</t>
  </si>
  <si>
    <t>Total MDTC</t>
  </si>
  <si>
    <t>Total F&amp;A</t>
  </si>
  <si>
    <t>Rate Start</t>
  </si>
  <si>
    <t>Rate End</t>
  </si>
  <si>
    <t>Rate</t>
  </si>
  <si>
    <t>Total F&amp;A:</t>
  </si>
  <si>
    <t>Returns:</t>
  </si>
  <si>
    <t>Prorated Rate:</t>
  </si>
  <si>
    <t>F&amp;A Rate Provisional</t>
  </si>
  <si>
    <t>Months at Rate</t>
  </si>
  <si>
    <t>MTDC for Period</t>
  </si>
  <si>
    <t>5 Year Total</t>
  </si>
  <si>
    <t>YEAR 1: Enter Dates and MDTC in Yellow</t>
  </si>
  <si>
    <t>YEAR 2: Enter Dates and MDTC in Yellow</t>
  </si>
  <si>
    <t>YEAR 3: Enter Dates and MDTC in Yellow</t>
  </si>
  <si>
    <t>YEAR 4: Enter Dates and MDTC in Yellow</t>
  </si>
  <si>
    <t>YEAR 5: Enter Dates and MDTC in Yellow</t>
  </si>
  <si>
    <t>This spreadsheet will calculate the F&amp;A rate and amount for five budget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</si>
</sst>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14" fontId="2" fillId="0" borderId="0" xfId="0" applyNumberFormat="1" applyFont="1"/>
    <xf numFmtId="10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right"/>
    </xf>
    <xf numFmtId="14" fontId="3" fillId="2" borderId="0" xfId="0" applyNumberFormat="1" applyFont="1" applyFill="1"/>
    <xf numFmtId="164" fontId="3" fillId="2" borderId="0" xfId="0" applyNumberFormat="1" applyFont="1" applyFill="1"/>
    <xf numFmtId="164" fontId="6" fillId="0" borderId="0" xfId="0" applyNumberFormat="1" applyFont="1"/>
    <xf numFmtId="164" fontId="3" fillId="3" borderId="0" xfId="0" applyNumberFormat="1" applyFont="1" applyFill="1"/>
    <xf numFmtId="0" fontId="7" fillId="0" borderId="0" xfId="0" applyFont="1"/>
    <xf numFmtId="164" fontId="7" fillId="0" borderId="0" xfId="0" applyNumberFormat="1" applyFont="1"/>
    <xf numFmtId="10" fontId="7" fillId="0" borderId="0" xfId="0" applyNumberFormat="1" applyFont="1"/>
    <xf numFmtId="0" fontId="8" fillId="0" borderId="0" xfId="0" applyFont="1"/>
    <xf numFmtId="0" fontId="1" fillId="4" borderId="0" xfId="0" applyFont="1" applyFill="1"/>
    <xf numFmtId="0" fontId="5" fillId="4" borderId="0" xfId="0" applyFont="1" applyFill="1"/>
    <xf numFmtId="164" fontId="5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294894</xdr:colOff>
      <xdr:row>0</xdr:row>
      <xdr:rowOff>551688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544" cy="551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tabSelected="1" workbookViewId="0">
      <selection activeCell="L2" sqref="L2"/>
    </sheetView>
  </sheetViews>
  <sheetFormatPr baseColWidth="10" defaultColWidth="8.83203125" defaultRowHeight="15" x14ac:dyDescent="0.2"/>
  <cols>
    <col min="1" max="1" width="14.6640625" customWidth="1"/>
    <col min="2" max="2" width="13.33203125" customWidth="1"/>
    <col min="3" max="3" width="10.6640625" bestFit="1" customWidth="1"/>
    <col min="4" max="4" width="10.6640625" customWidth="1"/>
    <col min="5" max="5" width="11.5" customWidth="1"/>
    <col min="6" max="6" width="16.6640625" customWidth="1"/>
    <col min="7" max="7" width="11.33203125" customWidth="1"/>
  </cols>
  <sheetData>
    <row r="1" spans="1:7" ht="47.25" customHeight="1" x14ac:dyDescent="0.2"/>
    <row r="2" spans="1:7" ht="8" customHeight="1" x14ac:dyDescent="0.2"/>
    <row r="3" spans="1:7" x14ac:dyDescent="0.2">
      <c r="A3" s="12" t="s">
        <v>25</v>
      </c>
    </row>
    <row r="4" spans="1:7" ht="8" customHeight="1" x14ac:dyDescent="0.2"/>
    <row r="5" spans="1:7" x14ac:dyDescent="0.2">
      <c r="A5" s="12" t="s">
        <v>20</v>
      </c>
      <c r="B5" s="5"/>
      <c r="C5" s="5"/>
      <c r="D5" s="5"/>
      <c r="E5" s="5"/>
      <c r="F5" s="5"/>
      <c r="G5" s="5"/>
    </row>
    <row r="6" spans="1:7" x14ac:dyDescent="0.2">
      <c r="A6" s="5" t="s">
        <v>5</v>
      </c>
      <c r="B6" s="15">
        <v>44197</v>
      </c>
      <c r="C6" s="5"/>
      <c r="D6" s="23" t="s">
        <v>19</v>
      </c>
      <c r="E6" s="23"/>
      <c r="F6" s="5"/>
      <c r="G6" s="5"/>
    </row>
    <row r="7" spans="1:7" x14ac:dyDescent="0.2">
      <c r="A7" s="5" t="s">
        <v>4</v>
      </c>
      <c r="B7" s="15">
        <v>44561</v>
      </c>
      <c r="C7" s="5"/>
      <c r="D7" s="24" t="s">
        <v>13</v>
      </c>
      <c r="E7" s="25">
        <f>G21+G40+G59+G78+G97</f>
        <v>0</v>
      </c>
      <c r="F7" s="5"/>
      <c r="G7" s="5"/>
    </row>
    <row r="8" spans="1:7" x14ac:dyDescent="0.2">
      <c r="A8" s="5" t="s">
        <v>3</v>
      </c>
      <c r="B8" s="16"/>
      <c r="C8" s="5"/>
      <c r="D8" s="5"/>
      <c r="E8" s="5"/>
      <c r="F8" s="5"/>
      <c r="G8" s="5"/>
    </row>
    <row r="9" spans="1:7" x14ac:dyDescent="0.2">
      <c r="A9" s="5"/>
      <c r="B9" s="18"/>
      <c r="C9" s="5"/>
      <c r="D9" s="5"/>
      <c r="E9" s="5"/>
      <c r="F9" s="5"/>
      <c r="G9" s="5"/>
    </row>
    <row r="10" spans="1:7" x14ac:dyDescent="0.2">
      <c r="A10" s="22" t="s">
        <v>14</v>
      </c>
      <c r="B10" s="17"/>
      <c r="C10" s="5"/>
      <c r="D10" s="5"/>
      <c r="E10" s="5"/>
      <c r="F10" s="5"/>
      <c r="G10" s="5"/>
    </row>
    <row r="11" spans="1:7" x14ac:dyDescent="0.2">
      <c r="A11" s="19" t="s">
        <v>15</v>
      </c>
      <c r="B11" s="21">
        <f xml:space="preserve"> SUM((D15 * E15), (D16 * E16), (D17 * E17),(D18*E18)) / SUM(E15, E16, E17,E18)</f>
        <v>0.53</v>
      </c>
      <c r="C11" s="5"/>
      <c r="D11" s="5"/>
      <c r="E11" s="5"/>
      <c r="F11" s="5"/>
      <c r="G11" s="5"/>
    </row>
    <row r="12" spans="1:7" x14ac:dyDescent="0.2">
      <c r="A12" s="19" t="s">
        <v>13</v>
      </c>
      <c r="B12" s="20">
        <f>G21</f>
        <v>0</v>
      </c>
      <c r="C12" s="5"/>
      <c r="D12" s="5"/>
      <c r="E12" s="5"/>
      <c r="F12" s="5"/>
      <c r="G12" s="5"/>
    </row>
    <row r="13" spans="1:7" x14ac:dyDescent="0.2">
      <c r="A13" s="5"/>
      <c r="B13" s="6"/>
      <c r="C13" s="5"/>
      <c r="D13" s="5"/>
      <c r="E13" s="5"/>
      <c r="F13" s="5"/>
      <c r="G13" s="5"/>
    </row>
    <row r="14" spans="1:7" x14ac:dyDescent="0.2">
      <c r="A14" s="5"/>
      <c r="B14" s="10" t="s">
        <v>10</v>
      </c>
      <c r="C14" s="10" t="s">
        <v>11</v>
      </c>
      <c r="D14" s="10" t="s">
        <v>12</v>
      </c>
      <c r="E14" s="9" t="s">
        <v>17</v>
      </c>
      <c r="F14" s="9" t="s">
        <v>18</v>
      </c>
      <c r="G14" s="9" t="s">
        <v>6</v>
      </c>
    </row>
    <row r="15" spans="1:7" x14ac:dyDescent="0.2">
      <c r="A15" s="1" t="s">
        <v>0</v>
      </c>
      <c r="B15" s="2">
        <v>43647</v>
      </c>
      <c r="C15" s="2">
        <v>44377</v>
      </c>
      <c r="D15" s="3">
        <v>0.52500000000000002</v>
      </c>
      <c r="E15" s="7">
        <f>ROUND(MAX(0,(MIN(C15,B7)-MAX(B15,B6)))/30,0)</f>
        <v>6</v>
      </c>
      <c r="F15" s="4">
        <f>B8*(E15/E19)</f>
        <v>0</v>
      </c>
      <c r="G15" s="4">
        <f>F15*D15</f>
        <v>0</v>
      </c>
    </row>
    <row r="16" spans="1:7" x14ac:dyDescent="0.2">
      <c r="A16" s="1" t="s">
        <v>1</v>
      </c>
      <c r="B16" s="2">
        <v>44378</v>
      </c>
      <c r="C16" s="2">
        <v>45107</v>
      </c>
      <c r="D16" s="3">
        <v>0.53500000000000003</v>
      </c>
      <c r="E16" s="7">
        <f>ROUND(MAX(0,(MIN(C16,B7)-MAX(B16,B6)))/30,0)</f>
        <v>6</v>
      </c>
      <c r="F16" s="4">
        <f>B8*(E16/E19)</f>
        <v>0</v>
      </c>
      <c r="G16" s="4">
        <f>F16*D16</f>
        <v>0</v>
      </c>
    </row>
    <row r="17" spans="1:7" x14ac:dyDescent="0.2">
      <c r="A17" s="1" t="s">
        <v>2</v>
      </c>
      <c r="B17" s="2">
        <v>45108</v>
      </c>
      <c r="C17" s="2">
        <v>45473</v>
      </c>
      <c r="D17" s="3">
        <v>0.54</v>
      </c>
      <c r="E17" s="7">
        <f>ROUND(MAX(0,(MIN(C17,B7)-MAX(B17,B6)))/30,0)</f>
        <v>0</v>
      </c>
      <c r="F17" s="4">
        <f>B8*(E17/E19)</f>
        <v>0</v>
      </c>
      <c r="G17" s="4">
        <f>F17*D17</f>
        <v>0</v>
      </c>
    </row>
    <row r="18" spans="1:7" x14ac:dyDescent="0.2">
      <c r="A18" s="1" t="s">
        <v>16</v>
      </c>
      <c r="B18" s="2">
        <v>45474</v>
      </c>
      <c r="C18" s="2">
        <v>46568</v>
      </c>
      <c r="D18" s="3">
        <v>0.54</v>
      </c>
      <c r="E18" s="7">
        <f>ROUND(MAX(0,(MIN(C18,B7)-MAX(B18,B6)))/30,0)</f>
        <v>0</v>
      </c>
      <c r="F18" s="4">
        <f>B8*(E18/E19)</f>
        <v>0</v>
      </c>
      <c r="G18" s="4">
        <f>F18*D18</f>
        <v>0</v>
      </c>
    </row>
    <row r="19" spans="1:7" x14ac:dyDescent="0.2">
      <c r="A19" s="5"/>
      <c r="B19" s="5"/>
      <c r="C19" s="5"/>
      <c r="D19" s="14" t="s">
        <v>7</v>
      </c>
      <c r="E19" s="8">
        <f>SUM(E15:E18)</f>
        <v>12</v>
      </c>
      <c r="F19" s="11"/>
      <c r="G19" s="11"/>
    </row>
    <row r="20" spans="1:7" x14ac:dyDescent="0.2">
      <c r="A20" s="5"/>
      <c r="B20" s="5"/>
      <c r="C20" s="5"/>
      <c r="D20" s="14" t="s">
        <v>8</v>
      </c>
      <c r="E20" s="8"/>
      <c r="F20" s="13">
        <f>SUM(F15:F18)</f>
        <v>0</v>
      </c>
      <c r="G20" s="13"/>
    </row>
    <row r="21" spans="1:7" x14ac:dyDescent="0.2">
      <c r="A21" s="5"/>
      <c r="B21" s="5"/>
      <c r="C21" s="5"/>
      <c r="D21" s="14" t="s">
        <v>9</v>
      </c>
      <c r="E21" s="11"/>
      <c r="F21" s="11"/>
      <c r="G21" s="13">
        <f>ROUND(SUM(G15:G18),0)</f>
        <v>0</v>
      </c>
    </row>
    <row r="24" spans="1:7" x14ac:dyDescent="0.2">
      <c r="A24" s="12" t="s">
        <v>21</v>
      </c>
      <c r="B24" s="5"/>
      <c r="C24" s="5"/>
      <c r="D24" s="5"/>
      <c r="E24" s="5"/>
      <c r="F24" s="5"/>
      <c r="G24" s="5"/>
    </row>
    <row r="25" spans="1:7" x14ac:dyDescent="0.2">
      <c r="A25" s="5" t="s">
        <v>5</v>
      </c>
      <c r="B25" s="15">
        <f>DATE(YEAR(B6)+1,MONTH(B6),DAY(B6))</f>
        <v>44562</v>
      </c>
      <c r="C25" s="5"/>
      <c r="D25" s="5"/>
      <c r="E25" s="5"/>
      <c r="F25" s="5"/>
      <c r="G25" s="5"/>
    </row>
    <row r="26" spans="1:7" x14ac:dyDescent="0.2">
      <c r="A26" s="5" t="s">
        <v>4</v>
      </c>
      <c r="B26" s="15">
        <f>DATE(YEAR(B7)+1,MONTH(B7),DAY(B7))</f>
        <v>44926</v>
      </c>
      <c r="C26" s="5"/>
      <c r="D26" s="5"/>
      <c r="E26" s="5"/>
      <c r="F26" s="5"/>
      <c r="G26" s="5"/>
    </row>
    <row r="27" spans="1:7" x14ac:dyDescent="0.2">
      <c r="A27" s="5" t="s">
        <v>3</v>
      </c>
      <c r="B27" s="16">
        <f>B8</f>
        <v>0</v>
      </c>
      <c r="C27" s="5"/>
      <c r="D27" s="5"/>
      <c r="E27" s="5"/>
      <c r="F27" s="5"/>
      <c r="G27" s="5"/>
    </row>
    <row r="28" spans="1:7" x14ac:dyDescent="0.2">
      <c r="A28" s="5"/>
      <c r="B28" s="18"/>
      <c r="C28" s="5"/>
      <c r="D28" s="5"/>
      <c r="E28" s="5"/>
      <c r="F28" s="5"/>
      <c r="G28" s="5"/>
    </row>
    <row r="29" spans="1:7" x14ac:dyDescent="0.2">
      <c r="A29" s="22" t="s">
        <v>14</v>
      </c>
      <c r="B29" s="17"/>
      <c r="C29" s="5"/>
      <c r="D29" s="5"/>
      <c r="E29" s="5"/>
      <c r="F29" s="5"/>
      <c r="G29" s="5"/>
    </row>
    <row r="30" spans="1:7" x14ac:dyDescent="0.2">
      <c r="A30" s="19" t="s">
        <v>15</v>
      </c>
      <c r="B30" s="21">
        <f xml:space="preserve"> SUM((D34 * E34), (D35 * E35), (D36 * E36),(D37*E37)) / SUM(E34, E35, E36,E37)</f>
        <v>0.53500000000000003</v>
      </c>
      <c r="C30" s="5"/>
      <c r="D30" s="5"/>
      <c r="E30" s="5"/>
      <c r="F30" s="5"/>
      <c r="G30" s="5"/>
    </row>
    <row r="31" spans="1:7" x14ac:dyDescent="0.2">
      <c r="A31" s="19" t="s">
        <v>13</v>
      </c>
      <c r="B31" s="20">
        <f>G40</f>
        <v>0</v>
      </c>
      <c r="C31" s="5"/>
      <c r="D31" s="5"/>
      <c r="E31" s="5"/>
      <c r="F31" s="5"/>
      <c r="G31" s="5"/>
    </row>
    <row r="32" spans="1:7" x14ac:dyDescent="0.2">
      <c r="A32" s="5"/>
      <c r="B32" s="6"/>
      <c r="C32" s="5"/>
      <c r="D32" s="5"/>
      <c r="E32" s="5"/>
      <c r="F32" s="5"/>
      <c r="G32" s="5"/>
    </row>
    <row r="33" spans="1:7" x14ac:dyDescent="0.2">
      <c r="A33" s="5"/>
      <c r="B33" s="10" t="s">
        <v>10</v>
      </c>
      <c r="C33" s="10" t="s">
        <v>11</v>
      </c>
      <c r="D33" s="10" t="s">
        <v>12</v>
      </c>
      <c r="E33" s="9" t="s">
        <v>17</v>
      </c>
      <c r="F33" s="9" t="s">
        <v>18</v>
      </c>
      <c r="G33" s="9" t="s">
        <v>6</v>
      </c>
    </row>
    <row r="34" spans="1:7" x14ac:dyDescent="0.2">
      <c r="A34" s="1" t="s">
        <v>0</v>
      </c>
      <c r="B34" s="2">
        <v>43647</v>
      </c>
      <c r="C34" s="2">
        <v>44377</v>
      </c>
      <c r="D34" s="3">
        <v>0.52500000000000002</v>
      </c>
      <c r="E34" s="7">
        <f>ROUND(MAX(0,(MIN(C34,B26)-MAX(B34,B25)))/30,0)</f>
        <v>0</v>
      </c>
      <c r="F34" s="4">
        <f>B27*(E34/E38)</f>
        <v>0</v>
      </c>
      <c r="G34" s="4">
        <f>F34*D34</f>
        <v>0</v>
      </c>
    </row>
    <row r="35" spans="1:7" x14ac:dyDescent="0.2">
      <c r="A35" s="1" t="s">
        <v>1</v>
      </c>
      <c r="B35" s="2">
        <v>44378</v>
      </c>
      <c r="C35" s="2">
        <v>45107</v>
      </c>
      <c r="D35" s="3">
        <v>0.53500000000000003</v>
      </c>
      <c r="E35" s="7">
        <f>ROUND(MAX(0,(MIN(C35,B26)-MAX(B35,B25)))/30,0)</f>
        <v>12</v>
      </c>
      <c r="F35" s="4">
        <f>B27*(E35/E38)</f>
        <v>0</v>
      </c>
      <c r="G35" s="4">
        <f>F35*D35</f>
        <v>0</v>
      </c>
    </row>
    <row r="36" spans="1:7" x14ac:dyDescent="0.2">
      <c r="A36" s="1" t="s">
        <v>2</v>
      </c>
      <c r="B36" s="2">
        <v>45108</v>
      </c>
      <c r="C36" s="2">
        <v>45473</v>
      </c>
      <c r="D36" s="3">
        <v>0.54</v>
      </c>
      <c r="E36" s="7">
        <f>ROUND(MAX(0,(MIN(C36,B26)-MAX(B36,B25)))/30,0)</f>
        <v>0</v>
      </c>
      <c r="F36" s="4">
        <f>B27*(E36/E38)</f>
        <v>0</v>
      </c>
      <c r="G36" s="4">
        <f>F36*D36</f>
        <v>0</v>
      </c>
    </row>
    <row r="37" spans="1:7" x14ac:dyDescent="0.2">
      <c r="A37" s="1" t="s">
        <v>16</v>
      </c>
      <c r="B37" s="2">
        <v>45474</v>
      </c>
      <c r="C37" s="2">
        <v>46568</v>
      </c>
      <c r="D37" s="3">
        <v>0.54</v>
      </c>
      <c r="E37" s="7">
        <f>ROUND(MAX(0,(MIN(C37,B26)-MAX(B37,B25)))/30,0)</f>
        <v>0</v>
      </c>
      <c r="F37" s="4">
        <f>B27*(E37/E38)</f>
        <v>0</v>
      </c>
      <c r="G37" s="4">
        <f>F37*D37</f>
        <v>0</v>
      </c>
    </row>
    <row r="38" spans="1:7" x14ac:dyDescent="0.2">
      <c r="A38" s="5"/>
      <c r="B38" s="5"/>
      <c r="C38" s="5"/>
      <c r="D38" s="14" t="s">
        <v>7</v>
      </c>
      <c r="E38" s="8">
        <f>SUM(E34:E37)</f>
        <v>12</v>
      </c>
      <c r="F38" s="11"/>
      <c r="G38" s="11"/>
    </row>
    <row r="39" spans="1:7" x14ac:dyDescent="0.2">
      <c r="A39" s="5"/>
      <c r="B39" s="5"/>
      <c r="C39" s="5"/>
      <c r="D39" s="14" t="s">
        <v>8</v>
      </c>
      <c r="E39" s="8"/>
      <c r="F39" s="13">
        <f>SUM(F34:F37)</f>
        <v>0</v>
      </c>
      <c r="G39" s="13"/>
    </row>
    <row r="40" spans="1:7" x14ac:dyDescent="0.2">
      <c r="A40" s="5"/>
      <c r="B40" s="5"/>
      <c r="C40" s="5"/>
      <c r="D40" s="14" t="s">
        <v>9</v>
      </c>
      <c r="E40" s="11"/>
      <c r="F40" s="11"/>
      <c r="G40" s="13">
        <f>ROUND(SUM(G34:G37),0)</f>
        <v>0</v>
      </c>
    </row>
    <row r="43" spans="1:7" x14ac:dyDescent="0.2">
      <c r="A43" s="12" t="s">
        <v>22</v>
      </c>
      <c r="B43" s="5"/>
      <c r="C43" s="5"/>
      <c r="D43" s="5"/>
      <c r="E43" s="5"/>
      <c r="F43" s="5"/>
      <c r="G43" s="5"/>
    </row>
    <row r="44" spans="1:7" x14ac:dyDescent="0.2">
      <c r="A44" s="5" t="s">
        <v>5</v>
      </c>
      <c r="B44" s="15">
        <f>DATE(YEAR(B25)+1,MONTH(B25),DAY(B25))</f>
        <v>44927</v>
      </c>
      <c r="C44" s="5"/>
      <c r="D44" s="5"/>
      <c r="E44" s="5"/>
      <c r="F44" s="5"/>
      <c r="G44" s="5"/>
    </row>
    <row r="45" spans="1:7" x14ac:dyDescent="0.2">
      <c r="A45" s="5" t="s">
        <v>4</v>
      </c>
      <c r="B45" s="15">
        <f>DATE(YEAR(B26)+1,MONTH(B26),DAY(B26))</f>
        <v>45291</v>
      </c>
      <c r="C45" s="5"/>
      <c r="D45" s="5"/>
      <c r="E45" s="5"/>
      <c r="F45" s="5"/>
      <c r="G45" s="5"/>
    </row>
    <row r="46" spans="1:7" x14ac:dyDescent="0.2">
      <c r="A46" s="5" t="s">
        <v>3</v>
      </c>
      <c r="B46" s="16">
        <f>B8</f>
        <v>0</v>
      </c>
      <c r="C46" s="5"/>
      <c r="D46" s="5"/>
      <c r="E46" s="5"/>
      <c r="F46" s="5"/>
      <c r="G46" s="5"/>
    </row>
    <row r="47" spans="1:7" x14ac:dyDescent="0.2">
      <c r="A47" s="5"/>
      <c r="B47" s="18"/>
      <c r="C47" s="5"/>
      <c r="D47" s="5"/>
      <c r="E47" s="5"/>
      <c r="F47" s="5"/>
      <c r="G47" s="5"/>
    </row>
    <row r="48" spans="1:7" x14ac:dyDescent="0.2">
      <c r="A48" s="22" t="s">
        <v>14</v>
      </c>
      <c r="B48" s="17"/>
      <c r="C48" s="5"/>
      <c r="D48" s="5"/>
      <c r="E48" s="5"/>
      <c r="F48" s="5"/>
      <c r="G48" s="5"/>
    </row>
    <row r="49" spans="1:7" x14ac:dyDescent="0.2">
      <c r="A49" s="19" t="s">
        <v>15</v>
      </c>
      <c r="B49" s="21">
        <f xml:space="preserve"> SUM((D53 * E53), (D54 * E54), (D55 * E55),(D56*E56)) / SUM(E53, E54, E55,E56)</f>
        <v>0.53749999999999998</v>
      </c>
      <c r="C49" s="5"/>
      <c r="D49" s="5"/>
      <c r="E49" s="5"/>
      <c r="F49" s="5"/>
      <c r="G49" s="5"/>
    </row>
    <row r="50" spans="1:7" x14ac:dyDescent="0.2">
      <c r="A50" s="19" t="s">
        <v>13</v>
      </c>
      <c r="B50" s="20">
        <f>G59</f>
        <v>0</v>
      </c>
      <c r="C50" s="5"/>
      <c r="D50" s="5"/>
      <c r="E50" s="5"/>
      <c r="F50" s="5"/>
      <c r="G50" s="5"/>
    </row>
    <row r="51" spans="1:7" x14ac:dyDescent="0.2">
      <c r="A51" s="5"/>
      <c r="B51" s="6"/>
      <c r="C51" s="5"/>
      <c r="D51" s="5"/>
      <c r="E51" s="5"/>
      <c r="F51" s="5"/>
      <c r="G51" s="5"/>
    </row>
    <row r="52" spans="1:7" x14ac:dyDescent="0.2">
      <c r="A52" s="5"/>
      <c r="B52" s="10" t="s">
        <v>10</v>
      </c>
      <c r="C52" s="10" t="s">
        <v>11</v>
      </c>
      <c r="D52" s="10" t="s">
        <v>12</v>
      </c>
      <c r="E52" s="9" t="s">
        <v>17</v>
      </c>
      <c r="F52" s="9" t="s">
        <v>18</v>
      </c>
      <c r="G52" s="9" t="s">
        <v>6</v>
      </c>
    </row>
    <row r="53" spans="1:7" x14ac:dyDescent="0.2">
      <c r="A53" s="1" t="s">
        <v>0</v>
      </c>
      <c r="B53" s="2">
        <v>43647</v>
      </c>
      <c r="C53" s="2">
        <v>44377</v>
      </c>
      <c r="D53" s="3">
        <v>0.52500000000000002</v>
      </c>
      <c r="E53" s="7">
        <f>ROUND(MAX(0,(MIN(C53,B45)-MAX(B53,B44)))/30,0)</f>
        <v>0</v>
      </c>
      <c r="F53" s="4">
        <f>B46*(E53/E57)</f>
        <v>0</v>
      </c>
      <c r="G53" s="4">
        <f>F53*D53</f>
        <v>0</v>
      </c>
    </row>
    <row r="54" spans="1:7" x14ac:dyDescent="0.2">
      <c r="A54" s="1" t="s">
        <v>1</v>
      </c>
      <c r="B54" s="2">
        <v>44378</v>
      </c>
      <c r="C54" s="2">
        <v>45107</v>
      </c>
      <c r="D54" s="3">
        <v>0.53500000000000003</v>
      </c>
      <c r="E54" s="7">
        <f>ROUND(MAX(0,(MIN(C54,B45)-MAX(B54,B44)))/30,0)</f>
        <v>6</v>
      </c>
      <c r="F54" s="4">
        <f>B46*(E54/E57)</f>
        <v>0</v>
      </c>
      <c r="G54" s="4">
        <f>F54*D54</f>
        <v>0</v>
      </c>
    </row>
    <row r="55" spans="1:7" x14ac:dyDescent="0.2">
      <c r="A55" s="1" t="s">
        <v>2</v>
      </c>
      <c r="B55" s="2">
        <v>45108</v>
      </c>
      <c r="C55" s="2">
        <v>45473</v>
      </c>
      <c r="D55" s="3">
        <v>0.54</v>
      </c>
      <c r="E55" s="7">
        <f>ROUND(MAX(0,(MIN(C55,B45)-MAX(B55,B44)))/30,0)</f>
        <v>6</v>
      </c>
      <c r="F55" s="4">
        <f>B46*(E55/E57)</f>
        <v>0</v>
      </c>
      <c r="G55" s="4">
        <f>F55*D55</f>
        <v>0</v>
      </c>
    </row>
    <row r="56" spans="1:7" x14ac:dyDescent="0.2">
      <c r="A56" s="1" t="s">
        <v>16</v>
      </c>
      <c r="B56" s="2">
        <v>45474</v>
      </c>
      <c r="C56" s="2">
        <v>46568</v>
      </c>
      <c r="D56" s="3">
        <v>0.54</v>
      </c>
      <c r="E56" s="7">
        <f>ROUND(MAX(0,(MIN(C56,B45)-MAX(B56,B44)))/30,0)</f>
        <v>0</v>
      </c>
      <c r="F56" s="4">
        <f>B46*(E56/E57)</f>
        <v>0</v>
      </c>
      <c r="G56" s="4">
        <f>F56*D56</f>
        <v>0</v>
      </c>
    </row>
    <row r="57" spans="1:7" x14ac:dyDescent="0.2">
      <c r="A57" s="5"/>
      <c r="B57" s="5"/>
      <c r="C57" s="5"/>
      <c r="D57" s="14" t="s">
        <v>7</v>
      </c>
      <c r="E57" s="8">
        <f>SUM(E53:E56)</f>
        <v>12</v>
      </c>
      <c r="F57" s="11"/>
      <c r="G57" s="11"/>
    </row>
    <row r="58" spans="1:7" x14ac:dyDescent="0.2">
      <c r="A58" s="5"/>
      <c r="B58" s="5"/>
      <c r="C58" s="5"/>
      <c r="D58" s="14" t="s">
        <v>8</v>
      </c>
      <c r="E58" s="8"/>
      <c r="F58" s="13">
        <f>SUM(F53:F56)</f>
        <v>0</v>
      </c>
      <c r="G58" s="13"/>
    </row>
    <row r="59" spans="1:7" x14ac:dyDescent="0.2">
      <c r="A59" s="5"/>
      <c r="B59" s="5"/>
      <c r="C59" s="5"/>
      <c r="D59" s="14" t="s">
        <v>9</v>
      </c>
      <c r="E59" s="11"/>
      <c r="F59" s="11"/>
      <c r="G59" s="13">
        <f>ROUND(SUM(G53:G56),0)</f>
        <v>0</v>
      </c>
    </row>
    <row r="62" spans="1:7" x14ac:dyDescent="0.2">
      <c r="A62" s="12" t="s">
        <v>23</v>
      </c>
      <c r="B62" s="5"/>
      <c r="C62" s="5"/>
      <c r="D62" s="5"/>
      <c r="E62" s="5"/>
      <c r="F62" s="5"/>
      <c r="G62" s="5"/>
    </row>
    <row r="63" spans="1:7" x14ac:dyDescent="0.2">
      <c r="A63" s="5" t="s">
        <v>5</v>
      </c>
      <c r="B63" s="15">
        <f>DATE(YEAR(B44)+1,MONTH(B44),DAY(B44))</f>
        <v>45292</v>
      </c>
      <c r="C63" s="5"/>
      <c r="D63" s="5"/>
      <c r="E63" s="5"/>
      <c r="F63" s="5"/>
      <c r="G63" s="5"/>
    </row>
    <row r="64" spans="1:7" x14ac:dyDescent="0.2">
      <c r="A64" s="5" t="s">
        <v>4</v>
      </c>
      <c r="B64" s="15">
        <f>DATE(YEAR(B45)+1,MONTH(B45),DAY(B45))</f>
        <v>45657</v>
      </c>
      <c r="C64" s="5"/>
      <c r="D64" s="5"/>
      <c r="E64" s="5"/>
      <c r="F64" s="5"/>
      <c r="G64" s="5"/>
    </row>
    <row r="65" spans="1:7" x14ac:dyDescent="0.2">
      <c r="A65" s="5" t="s">
        <v>3</v>
      </c>
      <c r="B65" s="16">
        <f>B8</f>
        <v>0</v>
      </c>
      <c r="C65" s="5"/>
      <c r="D65" s="5"/>
      <c r="E65" s="5"/>
      <c r="F65" s="5"/>
      <c r="G65" s="5"/>
    </row>
    <row r="66" spans="1:7" x14ac:dyDescent="0.2">
      <c r="A66" s="5"/>
      <c r="B66" s="18"/>
      <c r="C66" s="5"/>
      <c r="D66" s="5"/>
      <c r="E66" s="5"/>
      <c r="F66" s="5"/>
      <c r="G66" s="5"/>
    </row>
    <row r="67" spans="1:7" x14ac:dyDescent="0.2">
      <c r="A67" s="22" t="s">
        <v>14</v>
      </c>
      <c r="B67" s="17"/>
      <c r="C67" s="5"/>
      <c r="D67" s="5"/>
      <c r="E67" s="5"/>
      <c r="F67" s="5"/>
      <c r="G67" s="5"/>
    </row>
    <row r="68" spans="1:7" x14ac:dyDescent="0.2">
      <c r="A68" s="19" t="s">
        <v>15</v>
      </c>
      <c r="B68" s="21">
        <f xml:space="preserve"> SUM((D72 * E72), (D73 * E73), (D74 * E74),(D75*E75)) / SUM(E72, E73, E74,E75)</f>
        <v>0.54</v>
      </c>
      <c r="C68" s="5"/>
      <c r="D68" s="5"/>
      <c r="E68" s="5"/>
      <c r="F68" s="5"/>
      <c r="G68" s="5"/>
    </row>
    <row r="69" spans="1:7" x14ac:dyDescent="0.2">
      <c r="A69" s="19" t="s">
        <v>13</v>
      </c>
      <c r="B69" s="20">
        <f>G78</f>
        <v>0</v>
      </c>
      <c r="C69" s="5"/>
      <c r="D69" s="5"/>
      <c r="E69" s="5"/>
      <c r="F69" s="5"/>
      <c r="G69" s="5"/>
    </row>
    <row r="70" spans="1:7" x14ac:dyDescent="0.2">
      <c r="A70" s="5"/>
      <c r="B70" s="6"/>
      <c r="C70" s="5"/>
      <c r="D70" s="5"/>
      <c r="E70" s="5"/>
      <c r="F70" s="5"/>
      <c r="G70" s="5"/>
    </row>
    <row r="71" spans="1:7" x14ac:dyDescent="0.2">
      <c r="A71" s="5"/>
      <c r="B71" s="10" t="s">
        <v>10</v>
      </c>
      <c r="C71" s="10" t="s">
        <v>11</v>
      </c>
      <c r="D71" s="10" t="s">
        <v>12</v>
      </c>
      <c r="E71" s="9" t="s">
        <v>17</v>
      </c>
      <c r="F71" s="9" t="s">
        <v>18</v>
      </c>
      <c r="G71" s="9" t="s">
        <v>6</v>
      </c>
    </row>
    <row r="72" spans="1:7" x14ac:dyDescent="0.2">
      <c r="A72" s="1" t="s">
        <v>0</v>
      </c>
      <c r="B72" s="2">
        <v>43647</v>
      </c>
      <c r="C72" s="2">
        <v>44377</v>
      </c>
      <c r="D72" s="3">
        <v>0.52500000000000002</v>
      </c>
      <c r="E72" s="7">
        <f>ROUND(MAX(0,(MIN(C72,B64)-MAX(B72,B63)))/30,0)</f>
        <v>0</v>
      </c>
      <c r="F72" s="4">
        <f>B65*(E72/E76)</f>
        <v>0</v>
      </c>
      <c r="G72" s="4">
        <f>F72*D72</f>
        <v>0</v>
      </c>
    </row>
    <row r="73" spans="1:7" x14ac:dyDescent="0.2">
      <c r="A73" s="1" t="s">
        <v>1</v>
      </c>
      <c r="B73" s="2">
        <v>44378</v>
      </c>
      <c r="C73" s="2">
        <v>45107</v>
      </c>
      <c r="D73" s="3">
        <v>0.53500000000000003</v>
      </c>
      <c r="E73" s="7">
        <f>ROUND(MAX(0,(MIN(C73,B64)-MAX(B73,B63)))/30,0)</f>
        <v>0</v>
      </c>
      <c r="F73" s="4">
        <f>B65*(E73/E76)</f>
        <v>0</v>
      </c>
      <c r="G73" s="4">
        <f>F73*D73</f>
        <v>0</v>
      </c>
    </row>
    <row r="74" spans="1:7" x14ac:dyDescent="0.2">
      <c r="A74" s="1" t="s">
        <v>2</v>
      </c>
      <c r="B74" s="2">
        <v>45108</v>
      </c>
      <c r="C74" s="2">
        <v>45473</v>
      </c>
      <c r="D74" s="3">
        <v>0.54</v>
      </c>
      <c r="E74" s="7">
        <f>ROUND(MAX(0,(MIN(C74,B64)-MAX(B74,B63)))/30,0)</f>
        <v>6</v>
      </c>
      <c r="F74" s="4">
        <f>B65*(E74/E76)</f>
        <v>0</v>
      </c>
      <c r="G74" s="4">
        <f>F74*D74</f>
        <v>0</v>
      </c>
    </row>
    <row r="75" spans="1:7" x14ac:dyDescent="0.2">
      <c r="A75" s="1" t="s">
        <v>16</v>
      </c>
      <c r="B75" s="2">
        <v>45474</v>
      </c>
      <c r="C75" s="2">
        <v>46568</v>
      </c>
      <c r="D75" s="3">
        <v>0.54</v>
      </c>
      <c r="E75" s="7">
        <f>ROUND(MAX(0,(MIN(C75,B64)-MAX(B75,B63)))/30,0)</f>
        <v>6</v>
      </c>
      <c r="F75" s="4">
        <f>B65*(E75/E76)</f>
        <v>0</v>
      </c>
      <c r="G75" s="4">
        <f>F75*D75</f>
        <v>0</v>
      </c>
    </row>
    <row r="76" spans="1:7" x14ac:dyDescent="0.2">
      <c r="A76" s="5"/>
      <c r="B76" s="5"/>
      <c r="C76" s="5"/>
      <c r="D76" s="14" t="s">
        <v>7</v>
      </c>
      <c r="E76" s="8">
        <f>SUM(E72:E75)</f>
        <v>12</v>
      </c>
      <c r="F76" s="11"/>
      <c r="G76" s="11"/>
    </row>
    <row r="77" spans="1:7" x14ac:dyDescent="0.2">
      <c r="A77" s="5"/>
      <c r="B77" s="5"/>
      <c r="C77" s="5"/>
      <c r="D77" s="14" t="s">
        <v>8</v>
      </c>
      <c r="E77" s="8"/>
      <c r="F77" s="13">
        <f>SUM(F72:F75)</f>
        <v>0</v>
      </c>
      <c r="G77" s="13"/>
    </row>
    <row r="78" spans="1:7" x14ac:dyDescent="0.2">
      <c r="A78" s="5"/>
      <c r="B78" s="5"/>
      <c r="C78" s="5"/>
      <c r="D78" s="14" t="s">
        <v>9</v>
      </c>
      <c r="E78" s="11"/>
      <c r="F78" s="11"/>
      <c r="G78" s="13">
        <f>ROUND(SUM(G72:G75),0)</f>
        <v>0</v>
      </c>
    </row>
    <row r="81" spans="1:7" x14ac:dyDescent="0.2">
      <c r="A81" s="12" t="s">
        <v>24</v>
      </c>
      <c r="B81" s="5"/>
      <c r="C81" s="5"/>
      <c r="D81" s="5"/>
      <c r="E81" s="5"/>
      <c r="F81" s="5"/>
      <c r="G81" s="5"/>
    </row>
    <row r="82" spans="1:7" x14ac:dyDescent="0.2">
      <c r="A82" s="5" t="s">
        <v>5</v>
      </c>
      <c r="B82" s="15">
        <f>DATE(YEAR(B63)+1,MONTH(B63),DAY(B63))</f>
        <v>45658</v>
      </c>
      <c r="C82" s="5"/>
      <c r="D82" s="5"/>
      <c r="E82" s="5"/>
      <c r="F82" s="5"/>
      <c r="G82" s="5"/>
    </row>
    <row r="83" spans="1:7" x14ac:dyDescent="0.2">
      <c r="A83" s="5" t="s">
        <v>4</v>
      </c>
      <c r="B83" s="15">
        <f>DATE(YEAR(B64)+1,MONTH(B64),DAY(B64))</f>
        <v>46022</v>
      </c>
      <c r="C83" s="5"/>
      <c r="D83" s="5"/>
      <c r="E83" s="5"/>
      <c r="F83" s="5"/>
      <c r="G83" s="5"/>
    </row>
    <row r="84" spans="1:7" x14ac:dyDescent="0.2">
      <c r="A84" s="5" t="s">
        <v>3</v>
      </c>
      <c r="B84" s="16">
        <f>B8</f>
        <v>0</v>
      </c>
      <c r="C84" s="5"/>
      <c r="D84" s="5"/>
      <c r="E84" s="5"/>
      <c r="F84" s="5"/>
      <c r="G84" s="5"/>
    </row>
    <row r="85" spans="1:7" x14ac:dyDescent="0.2">
      <c r="A85" s="5"/>
      <c r="B85" s="18"/>
      <c r="C85" s="5"/>
      <c r="D85" s="5"/>
      <c r="E85" s="5"/>
      <c r="F85" s="5"/>
      <c r="G85" s="5"/>
    </row>
    <row r="86" spans="1:7" x14ac:dyDescent="0.2">
      <c r="A86" s="22" t="s">
        <v>14</v>
      </c>
      <c r="B86" s="17"/>
      <c r="C86" s="5"/>
      <c r="D86" s="5"/>
      <c r="E86" s="5"/>
      <c r="F86" s="5"/>
      <c r="G86" s="5"/>
    </row>
    <row r="87" spans="1:7" x14ac:dyDescent="0.2">
      <c r="A87" s="19" t="s">
        <v>15</v>
      </c>
      <c r="B87" s="21">
        <f xml:space="preserve"> SUM((D91 * E91), (D92 * E92), (D93 * E93),(D94*E94)) / SUM(E91, E92, E93,E94)</f>
        <v>0.54</v>
      </c>
      <c r="C87" s="5"/>
      <c r="D87" s="5"/>
      <c r="E87" s="5"/>
      <c r="F87" s="5"/>
      <c r="G87" s="5"/>
    </row>
    <row r="88" spans="1:7" x14ac:dyDescent="0.2">
      <c r="A88" s="19" t="s">
        <v>13</v>
      </c>
      <c r="B88" s="20">
        <f>G97</f>
        <v>0</v>
      </c>
      <c r="C88" s="5"/>
      <c r="D88" s="5"/>
      <c r="E88" s="5"/>
      <c r="F88" s="5"/>
      <c r="G88" s="5"/>
    </row>
    <row r="89" spans="1:7" x14ac:dyDescent="0.2">
      <c r="A89" s="5"/>
      <c r="B89" s="6"/>
      <c r="C89" s="5"/>
      <c r="D89" s="5"/>
      <c r="E89" s="5"/>
      <c r="F89" s="5"/>
      <c r="G89" s="5"/>
    </row>
    <row r="90" spans="1:7" x14ac:dyDescent="0.2">
      <c r="A90" s="5"/>
      <c r="B90" s="10" t="s">
        <v>10</v>
      </c>
      <c r="C90" s="10" t="s">
        <v>11</v>
      </c>
      <c r="D90" s="10" t="s">
        <v>12</v>
      </c>
      <c r="E90" s="9" t="s">
        <v>17</v>
      </c>
      <c r="F90" s="9" t="s">
        <v>18</v>
      </c>
      <c r="G90" s="9" t="s">
        <v>6</v>
      </c>
    </row>
    <row r="91" spans="1:7" x14ac:dyDescent="0.2">
      <c r="A91" s="1" t="s">
        <v>0</v>
      </c>
      <c r="B91" s="2">
        <v>43647</v>
      </c>
      <c r="C91" s="2">
        <v>44377</v>
      </c>
      <c r="D91" s="3">
        <v>0.52500000000000002</v>
      </c>
      <c r="E91" s="7">
        <f>ROUND(MAX(0,(MIN(C91,B83)-MAX(B91,B82)))/30,0)</f>
        <v>0</v>
      </c>
      <c r="F91" s="4">
        <f>B84*(E91/E95)</f>
        <v>0</v>
      </c>
      <c r="G91" s="4">
        <f>F91*D91</f>
        <v>0</v>
      </c>
    </row>
    <row r="92" spans="1:7" x14ac:dyDescent="0.2">
      <c r="A92" s="1" t="s">
        <v>1</v>
      </c>
      <c r="B92" s="2">
        <v>44378</v>
      </c>
      <c r="C92" s="2">
        <v>45107</v>
      </c>
      <c r="D92" s="3">
        <v>0.53500000000000003</v>
      </c>
      <c r="E92" s="7">
        <f>ROUND(MAX(0,(MIN(C92,B83)-MAX(B92,B82)))/30,0)</f>
        <v>0</v>
      </c>
      <c r="F92" s="4">
        <f>B84*(E92/E95)</f>
        <v>0</v>
      </c>
      <c r="G92" s="4">
        <f>F92*D92</f>
        <v>0</v>
      </c>
    </row>
    <row r="93" spans="1:7" x14ac:dyDescent="0.2">
      <c r="A93" s="1" t="s">
        <v>2</v>
      </c>
      <c r="B93" s="2">
        <v>45108</v>
      </c>
      <c r="C93" s="2">
        <v>45473</v>
      </c>
      <c r="D93" s="3">
        <v>0.54</v>
      </c>
      <c r="E93" s="7">
        <f>ROUND(MAX(0,(MIN(C93,B83)-MAX(B93,B82)))/30,0)</f>
        <v>0</v>
      </c>
      <c r="F93" s="4">
        <f>B84*(E93/E95)</f>
        <v>0</v>
      </c>
      <c r="G93" s="4">
        <f>F93*D93</f>
        <v>0</v>
      </c>
    </row>
    <row r="94" spans="1:7" x14ac:dyDescent="0.2">
      <c r="A94" s="1" t="s">
        <v>16</v>
      </c>
      <c r="B94" s="2">
        <v>45474</v>
      </c>
      <c r="C94" s="2">
        <v>46568</v>
      </c>
      <c r="D94" s="3">
        <v>0.54</v>
      </c>
      <c r="E94" s="7">
        <f>ROUND(MAX(0,(MIN(C94,B83)-MAX(B94,B82)))/30,0)</f>
        <v>12</v>
      </c>
      <c r="F94" s="4">
        <f>B84*(E94/E95)</f>
        <v>0</v>
      </c>
      <c r="G94" s="4">
        <f>F94*D94</f>
        <v>0</v>
      </c>
    </row>
    <row r="95" spans="1:7" x14ac:dyDescent="0.2">
      <c r="A95" s="5"/>
      <c r="B95" s="5"/>
      <c r="C95" s="5"/>
      <c r="D95" s="14" t="s">
        <v>7</v>
      </c>
      <c r="E95" s="8">
        <f>SUM(E91:E94)</f>
        <v>12</v>
      </c>
      <c r="F95" s="11"/>
      <c r="G95" s="11"/>
    </row>
    <row r="96" spans="1:7" x14ac:dyDescent="0.2">
      <c r="A96" s="5"/>
      <c r="B96" s="5"/>
      <c r="C96" s="5"/>
      <c r="D96" s="14" t="s">
        <v>8</v>
      </c>
      <c r="E96" s="8"/>
      <c r="F96" s="13">
        <f>SUM(F91:F94)</f>
        <v>0</v>
      </c>
      <c r="G96" s="13"/>
    </row>
    <row r="97" spans="1:7" x14ac:dyDescent="0.2">
      <c r="A97" s="5"/>
      <c r="B97" s="5"/>
      <c r="C97" s="5"/>
      <c r="D97" s="14" t="s">
        <v>9</v>
      </c>
      <c r="E97" s="11"/>
      <c r="F97" s="11"/>
      <c r="G97" s="13">
        <f>ROUND(SUM(G91:G94),0)</f>
        <v>0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Bjorklund</dc:creator>
  <cp:lastModifiedBy>Microsoft Office User</cp:lastModifiedBy>
  <dcterms:created xsi:type="dcterms:W3CDTF">2016-04-07T15:11:19Z</dcterms:created>
  <dcterms:modified xsi:type="dcterms:W3CDTF">2022-01-12T20:46:05Z</dcterms:modified>
</cp:coreProperties>
</file>